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ijauskiene.g\Downloads\"/>
    </mc:Choice>
  </mc:AlternateContent>
  <bookViews>
    <workbookView xWindow="-110" yWindow="-110" windowWidth="23260" windowHeight="12580" tabRatio="486"/>
  </bookViews>
  <sheets>
    <sheet name="ITVP_rizikingi projektai" sheetId="2" r:id="rId1"/>
  </sheets>
  <definedNames>
    <definedName name="_xlnm._FilterDatabase" localSheetId="0" hidden="1">'ITVP_rizikingi projektai'!$A$7:$T$7</definedName>
  </definedNames>
  <calcPr calcId="191028" calcMode="manual"/>
  <customWorkbookViews>
    <customWorkbookView name="Jolita Gataute - Individuali peržiūra" guid="{D2361169-4CBE-43B5-A0A0-F48D305B324D}" mergeInterval="0" personalView="1" maximized="1" windowWidth="1276" windowHeight="584" activeSheetId="1"/>
    <customWorkbookView name="Roma Narečionienė - Individuali peržiūra" guid="{BCA03A5F-41A0-498D-919D-444CB885CE12}" mergeInterval="0" personalView="1" maximized="1" windowWidth="1676" windowHeight="804" activeSheetId="1"/>
    <customWorkbookView name="Rima Martinėnienė - Individuali peržiūra" guid="{BCF6AB7D-3D3E-48BC-9FC8-9D88F4813A74}" mergeInterval="0" personalView="1" maximized="1" xWindow="-8" yWindow="-8" windowWidth="1936" windowHeight="1056" activeSheetId="1"/>
    <customWorkbookView name="Akvilė Svirkė - Individuali peržiūra" guid="{DE8F8C3B-14C5-43EB-9A40-1B393B8F2C2D}" mergeInterval="0" personalView="1" maximized="1" windowWidth="1920" windowHeight="864" activeSheetId="2"/>
    <customWorkbookView name="Banga Vaitkutė - Individuali peržiūra" guid="{A4BB2C3A-B3AD-4CA7-9A5D-56BF9D3A77E3}" mergeInterval="0" personalView="1" maximized="1" windowWidth="1532" windowHeight="638" activeSheetId="1"/>
    <customWorkbookView name="Laura Miškinytė - Individuali peržiūra" guid="{36BAF96C-B099-46E8-9CDE-60E1256C4B61}" mergeInterval="0" personalView="1" maximized="1" windowWidth="1532" windowHeight="598" activeSheetId="2"/>
    <customWorkbookView name="Agnė Navikienė - Individuali peržiūra" guid="{96710C9D-50DC-40A0-A7A7-6059C0876CB6}" mergeInterval="0" personalView="1" maximized="1" windowWidth="1532" windowHeight="638" activeSheetId="2"/>
    <customWorkbookView name="Giedrė Neverienė - Individuali peržiūra" guid="{7BF1B7A8-54EC-4406-8111-AFDA50496555}" mergeInterval="0" personalView="1" maximized="1" windowWidth="1916" windowHeight="854" activeSheetId="2"/>
    <customWorkbookView name="Marija Jaskelevičienė - Individuali peržiūra" guid="{B0C5D0B8-667A-4F3E-A47F-3F0E1A93F637}" mergeInterval="0" personalView="1" maximized="1" windowWidth="1916" windowHeight="854" activeSheetId="1"/>
    <customWorkbookView name="Indrė Jocė - Individuali peržiūra" guid="{FAB19821-E653-4481-AEB0-19163DAC145A}" mergeInterval="0" personalView="1" maximized="1" windowWidth="1532" windowHeight="638" activeSheetId="1"/>
    <customWorkbookView name="Vilija Šemetienė - Individuali peržiūra" guid="{E3492D71-DED2-4523-97D6-FB540B6E90DE}" mergeInterval="0" personalView="1" maximized="1" windowWidth="1532" windowHeight="638" activeSheetId="2" showComments="commIndAndComment"/>
    <customWorkbookView name="Laura Sabulienė - Individuali peržiūra" guid="{300A1FE4-A1E5-4E0A-944B-375DE69F81EE}" mergeInterval="0" personalView="1" maximized="1" windowWidth="1916" windowHeight="834" activeSheetId="1" showComments="commIndAndComment"/>
    <customWorkbookView name="Sigitas Miškinis - Individuali peržiūra" guid="{8B379BB9-4554-40E1-A30E-509DCC2ECC14}" mergeInterval="0" personalView="1" maximized="1" windowWidth="1532" windowHeight="705" activeSheetId="1"/>
    <customWorkbookView name="Asta Davidonienė - Individuali peržiūra" guid="{46D314D6-BF85-499F-9802-3FBF48F84615}" mergeInterval="0" personalView="1" maximized="1" xWindow="-9" yWindow="-9" windowWidth="1938" windowHeight="1048" activeSheetId="1"/>
    <customWorkbookView name="Inga Veževičienė - Individuali peržiūra" guid="{8702575A-D9E1-40D8-8EF4-8FB9018579CB}" mergeInterval="0" personalView="1" maximized="1" windowWidth="1916" windowHeight="834" activeSheetId="1"/>
    <customWorkbookView name="Vilma Gelžinytė-Marcinkevičė - Individuali peržiūra" guid="{2696E2D7-0633-4AFC-98C9-A4D9784ACFC1}" mergeInterval="0" personalView="1" maximized="1" windowWidth="1532" windowHeight="638" activeSheetId="1"/>
    <customWorkbookView name="Rūta Kizienė - Personal View" guid="{4BA7D285-CD1E-4170-B181-6F5B859FCCBD}" mergeInterval="0" personalView="1" maximized="1" xWindow="-8" yWindow="-8" windowWidth="1936" windowHeight="1015" activeSheetId="1"/>
    <customWorkbookView name="Ana Kurban-Špitaliova - Personal View" guid="{64678E1A-C3F8-4A37-8EFE-37BC4CD578C0}" mergeInterval="0" personalView="1" maximized="1" xWindow="-11" yWindow="-11" windowWidth="1942" windowHeight="1042" activeSheetId="1" showComments="commIndAndComment"/>
    <customWorkbookView name="Justina Sutkevičiūtė - Individuali peržiūra" guid="{F2D46C83-DE9A-4E8E-B08F-C80BF900546E}" mergeInterval="0" personalView="1" maximized="1" xWindow="-8" yWindow="-8" windowWidth="1936" windowHeight="1048"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L12" i="2" s="1"/>
  <c r="N18" i="2"/>
  <c r="L18" i="2"/>
  <c r="P17" i="2"/>
  <c r="N17" i="2"/>
  <c r="L17" i="2"/>
  <c r="P14" i="2"/>
  <c r="N14" i="2"/>
  <c r="F14" i="2"/>
  <c r="L14" i="2" s="1"/>
  <c r="P13" i="2"/>
  <c r="N13" i="2"/>
  <c r="F13" i="2"/>
  <c r="L13" i="2" s="1"/>
  <c r="F15" i="2"/>
  <c r="L15" i="2" s="1"/>
  <c r="N16" i="2"/>
  <c r="L16" i="2"/>
  <c r="P12" i="2"/>
  <c r="N12" i="2"/>
  <c r="P10" i="2"/>
  <c r="P9" i="2"/>
  <c r="P8" i="2"/>
  <c r="N11" i="2"/>
  <c r="N10" i="2"/>
  <c r="N9" i="2"/>
  <c r="N8" i="2"/>
  <c r="L10" i="2"/>
  <c r="F11" i="2"/>
  <c r="L11" i="2" s="1"/>
  <c r="F8" i="2"/>
  <c r="L8" i="2" s="1"/>
  <c r="F9" i="2"/>
  <c r="L9" i="2" s="1"/>
  <c r="P15" i="2"/>
  <c r="N15" i="2"/>
</calcChain>
</file>

<file path=xl/sharedStrings.xml><?xml version="1.0" encoding="utf-8"?>
<sst xmlns="http://schemas.openxmlformats.org/spreadsheetml/2006/main" count="129" uniqueCount="99">
  <si>
    <t xml:space="preserve">Išmokėta suma
</t>
  </si>
  <si>
    <t>viso</t>
  </si>
  <si>
    <t>iš jų ES</t>
  </si>
  <si>
    <t>iš jų BF</t>
  </si>
  <si>
    <t>iš jų projekto vykdytojo lėšos</t>
  </si>
  <si>
    <t>Iš jų BF</t>
  </si>
  <si>
    <t>eurais</t>
  </si>
  <si>
    <t>proc.</t>
  </si>
  <si>
    <t>-</t>
  </si>
  <si>
    <t xml:space="preserve"> -</t>
  </si>
  <si>
    <t>Vilniaus miesto savivaldybė</t>
  </si>
  <si>
    <t>07.1.1-CPVA-R-904-01-0018</t>
  </si>
  <si>
    <t>Tauro kalno parko ir Liuteronų sodų tvarkymas Pietinėje tikslinėje teritorijoje</t>
  </si>
  <si>
    <t>VRM</t>
  </si>
  <si>
    <t>07.1.1-CPVA-R-904-01-0002</t>
  </si>
  <si>
    <t>Neries slėnio rekreacinės paskirties takų ir jų jungčių, saugos ir kitos viešųjų erdvių infrastruktūros įrengimas</t>
  </si>
  <si>
    <t>07.1.1-CPVA-V-906-01-0004</t>
  </si>
  <si>
    <t>05.2.1-APVA-R-008-01-0006</t>
  </si>
  <si>
    <t>Komunalinių atliekų konteinerių aikštelių įrengimas  ir komunalinių atliekų konteinerių aikštelėms  įsigijimas Vilniaus mieste</t>
  </si>
  <si>
    <t>AM</t>
  </si>
  <si>
    <t>J08-CPVA-V-01-0001</t>
  </si>
  <si>
    <t>Šalčininkai+ funkcinės zonos plėtros strategijos įgyvendinimas</t>
  </si>
  <si>
    <t>Šalčininkų rajono savivaldybės administracija, Vilniaus rajono savivaldybės administracija</t>
  </si>
  <si>
    <t>07.1.1-CPVA-R-905-01-0011</t>
  </si>
  <si>
    <t>Ukmergės miesto viešųjų erdvių infrastruktūros sutvarkymas II: Vilniaus gatvės skvero ir Ligoninės parko su prieigomis infrastruktūros įrengimas</t>
  </si>
  <si>
    <t>Ukmergės rajono savivaldybės administracija</t>
  </si>
  <si>
    <t xml:space="preserve">Projekto veiklos baigtos, o rezultatams užskaityti reikalingas statybos užbaigimo dokumentas.
Vykdomos statybos užbaigimo dokumentų gavimo procedūros. Dokumentus projekto vykdytojas planuoja gauti iki 2024 m.birželio mėn. pabaigos. GMP pateikimo terminas 2024-06-30
</t>
  </si>
  <si>
    <t>07.1.1-CPVA-R-905-01-0016</t>
  </si>
  <si>
    <t>Ukmergės miesto buvusio karinio miestelio ir šalia esančių teritorijų viešųjų erdvių infrastruktūros vystymas</t>
  </si>
  <si>
    <t>Projekto veiklos baigtos, o rezultatams užskaityti reikalingas statybos užbaigimo dokumentas.
Vykdomos statybos užbaigimo dokumentų gavimo procedūros. Deklaracijos užbaigimo dokumentas jau gautas, dokumentai vertinami. GMP pateikimo terminas 2024-05-31</t>
  </si>
  <si>
    <t>07.1.1-CPVA-V-907-02-0001</t>
  </si>
  <si>
    <t>Investicijų pritraukimui svarbios inžinerinės infrastruktūros vystymas</t>
  </si>
  <si>
    <t>Marijampolės savivaldybės administracija</t>
  </si>
  <si>
    <t>Projekto veiklos baigtos, o rezultatams užskaityti reikalingas statybos užbaigimo dokumentas.
Projektą planuojama pabaigti laiku. GMP pateikimo terminas 2024-05-31</t>
  </si>
  <si>
    <t>05.5.1-APVA-R-019-61-0004</t>
  </si>
  <si>
    <t xml:space="preserve">Kelmės dvaro ansamblio parko sutvarkymas ir pritaikymas visuomenės poreikiams </t>
  </si>
  <si>
    <t>Kelmės rajono savivaldybė</t>
  </si>
  <si>
    <t>2023-10-20 ITVP stebėsenos metu buvo nustatyta rizika nepanaudoti ITVP projektui įgyvendinti suplanuotų lėšų (ITVP suplanuotos lėšos didesnės nei pasirašytoje projekto finansavimo sutartyje).</t>
  </si>
  <si>
    <t>07.1.1-CPVA-V-906-01-0009</t>
  </si>
  <si>
    <t>Visagino savivaldybės administracija</t>
  </si>
  <si>
    <t>07.1.1-CPVA-R-305-21-0010</t>
  </si>
  <si>
    <t>Kauno kultūros centras „Tautos namai“</t>
  </si>
  <si>
    <t>2021-04-21 ITVP stebėsenos metu buvo nustatyta rizika nepanaudoti ITVP projektui įgyvendinti suplanuotų lėšų (ITVP suplanuotos lėšos didesnės nei pasirašyta sutartyje).</t>
  </si>
  <si>
    <t xml:space="preserve">Projekto vykdytojas projekto veiklas užbaigti ir projekto rezultatus pasiekti įsipareigojęs savo lėšomis. Šiuo metu vykdomi autobusų stoties pastato fasado apdailos darbai, t. y. fibrobetoninių plokščių tvirtinimas prie fasado, kabinant jas ant karkaso paslėptu būdu. Galutinį mokėjimo prašymą planuojama pateikti iki 2024-07-31. 
</t>
  </si>
  <si>
    <t>Projekto pavadinimas</t>
  </si>
  <si>
    <t>iš jų kitos lėšos*</t>
  </si>
  <si>
    <t>Projekto finasavimo sutarties suma, eurais</t>
  </si>
  <si>
    <t>Už projekto įgyvendinimo koordinavimą ir rizikų valdymą atsakinga ministerija</t>
  </si>
  <si>
    <t>Projektą įgyvendinanti savivaldybė</t>
  </si>
  <si>
    <t>*kitas lėšas sudaro savivaldybės biudžeto lėšos, projektams skirtos VIP lėšos, kitos viešosios lėšos ir privačios lėšos</t>
  </si>
  <si>
    <t>Pagal susitarimus su rangovu darbus planuojama baigti ir statybų užbaigimo dokumentus gauti iki 2024-06-30. GMP pateikimo terminas 2024-07-31
Atkreipiame dėmesį, kad projekto vykdytojui yra priskaitytos grąžintinos lėšos, projekto vykdytojui grąžinus grąžintinas lėšas, išmokėjimai neviršys sutartyje nurodytų lėšų.</t>
  </si>
  <si>
    <t xml:space="preserve">Vyksta likę asfaltavimo darbai, objekto pridavimas numatomas 2024 m. birželio pabaigoje, lygiagrečiai siekiant gauti ir statybos užbaigimo dokumentus. GMP pateikimo terminas 2024-07-31
</t>
  </si>
  <si>
    <t xml:space="preserve">Šiaulių regiono </t>
  </si>
  <si>
    <t xml:space="preserve">Utenos regiono </t>
  </si>
  <si>
    <t xml:space="preserve">ITVP programose suplanuotų projektų, dėl kurių įgyvendinimo nustatytos rizikos, informacija </t>
  </si>
  <si>
    <t>Vilniaus miesto</t>
  </si>
  <si>
    <t xml:space="preserve">Vilniaus miesto </t>
  </si>
  <si>
    <t>Vilniaus regiono</t>
  </si>
  <si>
    <t xml:space="preserve">Vilniaus regiono </t>
  </si>
  <si>
    <t xml:space="preserve">Marijampolės regiono </t>
  </si>
  <si>
    <t>Kauno miesto</t>
  </si>
  <si>
    <t>Dviračių takų infrastruktūros atnaujinimas ir plėtra Algirdo,V. Mykolaičio-Putino, Geležinkelio, Dariaus ir Girėno g. pietinėje tikslinėje teritorijoje</t>
  </si>
  <si>
    <t>Autobusų stoties su turizmo informacijos centru įrengimas Visagino savivaldybėje</t>
  </si>
  <si>
    <t xml:space="preserve">                  
Bendas paaiškinimas apie  projekto esamą situaciją  </t>
  </si>
  <si>
    <r>
      <t xml:space="preserve">Taikyti rizikų valdymo būdai ir priemonės, atliekant ITVP programų stebėseną
</t>
    </r>
    <r>
      <rPr>
        <sz val="10"/>
        <color rgb="FF000000"/>
        <rFont val="Times New Roman"/>
        <family val="1"/>
      </rPr>
      <t>(Vidaus reikalų ministerijos, kuri įpareigota kasmet vykdyti šių programų įgyvendinimo priežiūrą, stebėseną ir analizę, atlikti veiksmai dėl šių rizikingų projektų įgyvendinimo stebėsenos)</t>
    </r>
  </si>
  <si>
    <t>ITVP programa, kurioje suplanuotas projektas</t>
  </si>
  <si>
    <r>
      <t xml:space="preserve">Taikyti rizikų valdymo būdai ir priemonės, vykdant projektų, įgyvendinamų pagal Vidaus reikalų ministerijos administruojamas Veiksmų programos lėšas 
</t>
    </r>
    <r>
      <rPr>
        <sz val="10"/>
        <color rgb="FF000000"/>
        <rFont val="Times New Roman"/>
        <family val="1"/>
      </rPr>
      <t>(Vidaus reikalų ministerijos, kaip tarpinės institucijos, kuri įpareigota atlikti Veiksmų programos R-904, R-905, V-906, V-907 priemonių ir jungtinės J08 primonės įgyvendinimo stebėseną, rizikų valdymo priemonės)</t>
    </r>
  </si>
  <si>
    <t xml:space="preserve">Vykdomos Geležinkelio g. nuo Švitrigailos g. iki Stoties aikštės (V. Mykolaičio-Putino) užbaigimo dokumentų gavimo procedūros, planuojama dokumetus gauti iki 2024 m. birželio pabaigos. GMP pateikimo terminas 2024-05-31
</t>
  </si>
  <si>
    <t>KM</t>
  </si>
  <si>
    <r>
      <t>2014</t>
    </r>
    <r>
      <rPr>
        <b/>
        <sz val="10"/>
        <color rgb="FFFF0000"/>
        <rFont val="Times New Roman"/>
        <family val="1"/>
      </rPr>
      <t>–</t>
    </r>
    <r>
      <rPr>
        <b/>
        <sz val="10"/>
        <color theme="1"/>
        <rFont val="Times New Roman"/>
        <family val="1"/>
        <charset val="186"/>
      </rPr>
      <t xml:space="preserve">2020 ES fondų investicijų veiksmų programos (toliau </t>
    </r>
    <r>
      <rPr>
        <b/>
        <sz val="10"/>
        <color rgb="FFFF0000"/>
        <rFont val="Times New Roman"/>
        <family val="1"/>
      </rPr>
      <t>–</t>
    </r>
    <r>
      <rPr>
        <b/>
        <sz val="10"/>
        <color theme="1"/>
        <rFont val="Times New Roman"/>
        <family val="1"/>
        <charset val="186"/>
      </rPr>
      <t xml:space="preserve"> Veiksmų programa) lėšomis įgyvendinamo projekto kodas</t>
    </r>
  </si>
  <si>
    <r>
      <t xml:space="preserve">Kilusios rizikos, veiksniai ir priežastys, lėmusios šių rizikų atsiradimą
</t>
    </r>
    <r>
      <rPr>
        <sz val="10"/>
        <color rgb="FF000000"/>
        <rFont val="Times New Roman"/>
        <family val="1"/>
        <charset val="186"/>
      </rPr>
      <t>(ITVP p</t>
    </r>
    <r>
      <rPr>
        <sz val="10"/>
        <color rgb="FF000000"/>
        <rFont val="Times New Roman"/>
        <family val="1"/>
      </rPr>
      <t xml:space="preserve">rogramos stebėsenos rizikų valdymas atliekamas per ES lėšų planavimą, įgyvendinamų projektų atveju ir ES lėšų išmokėjimą baigtų projektų atveju) </t>
    </r>
    <r>
      <rPr>
        <b/>
        <sz val="10"/>
        <color rgb="FF000000"/>
        <rFont val="Times New Roman"/>
        <family val="1"/>
      </rPr>
      <t xml:space="preserve">
</t>
    </r>
  </si>
  <si>
    <r>
      <t xml:space="preserve">Atliekant ITVP stebėseną rizikų nenustatyta.
Atliekant projektų, įgyvendinamų pagal VRM administruojamas Veiksmų programos lėšas, stebėseną, 2022 m. rugpjūčio mėn. nustatyta rizika nespėti investuoti projektui skirtų ES lėšų iki nustatyto termino </t>
    </r>
    <r>
      <rPr>
        <sz val="10"/>
        <color rgb="FFFF0000"/>
        <rFont val="Times New Roman"/>
        <family val="1"/>
      </rPr>
      <t>–</t>
    </r>
    <r>
      <rPr>
        <sz val="10"/>
        <color rgb="FF000000"/>
        <rFont val="Times New Roman"/>
        <family val="1"/>
        <charset val="186"/>
      </rPr>
      <t xml:space="preserve"> iki 2023-12-31. Rizika atsirado dėl nutrauktos sutarties su rangovu </t>
    </r>
    <r>
      <rPr>
        <sz val="10"/>
        <color rgb="FFFF0000"/>
        <rFont val="Times New Roman"/>
        <family val="1"/>
      </rPr>
      <t>–</t>
    </r>
    <r>
      <rPr>
        <sz val="10"/>
        <color rgb="FF000000"/>
        <rFont val="Times New Roman"/>
        <family val="1"/>
        <charset val="186"/>
      </rPr>
      <t xml:space="preserve"> rangos darbai nebuvo vykdomi, kol nebuvo įvykdyti viešieji pirkimai ir sudaryta sutartis su kitu rangovu. 
Nuo 2024-01-01 stebima rizika nespėti užbaigti įgyvendinti projekto veiklų ir atsiskaityti už projekto veiklas ir  pasiektus projekto rezultatus iki 2024-07-31.</t>
    </r>
  </si>
  <si>
    <t xml:space="preserve">Projektą planuojama priduoti ir gauti statybos užbaigimo dokumentus iki 2024 m. birželio pabaigos.  
Liuteronų soduose pagal susitarimus su rangovu planuojama darbus baigti iki 2024-06-03, o statybos užbaigimo dokumentus gauti iki 2024 m. birželio pabaigos. Galutinio mokėjimo prašymo (GMP) pateikimo terminas 2024-07-31
</t>
  </si>
  <si>
    <r>
      <t xml:space="preserve">Projekto veiklos baigtos, šiuo metu teikiami dokumentai Registrų centrui. Galutinį mokėjimo prašymą planuojama pateikti pagal planą </t>
    </r>
    <r>
      <rPr>
        <sz val="10"/>
        <color rgb="FFFF0000"/>
        <rFont val="Times New Roman"/>
        <family val="1"/>
      </rPr>
      <t>–</t>
    </r>
    <r>
      <rPr>
        <sz val="10"/>
        <color rgb="FF000000"/>
        <rFont val="Times New Roman"/>
        <family val="1"/>
      </rPr>
      <t xml:space="preserve"> 2024-07-31.</t>
    </r>
  </si>
  <si>
    <r>
      <rPr>
        <b/>
        <sz val="10"/>
        <rFont val="Times New Roman"/>
        <family val="1"/>
      </rPr>
      <t>iš</t>
    </r>
    <r>
      <rPr>
        <b/>
        <sz val="10"/>
        <color theme="1"/>
        <rFont val="Times New Roman"/>
        <family val="1"/>
        <charset val="186"/>
      </rPr>
      <t xml:space="preserve"> viso</t>
    </r>
  </si>
  <si>
    <t>Kauno kultūros centro infrastruktūros pritaikymas vietos bendruomenės reikmėms</t>
  </si>
  <si>
    <r>
      <t>2023-03-14 ITVP stebėsenos metu buvo nustatyta rizika nepanaudoti ITVP programoje projektui įgyvendinti suplanuotų lėšų (ITVP suplanuotos ES lėšos buvo didesnės nei pasirašyta sutartyje).
Atliekant projektų, įgyvendinamų pagal VRM administruojamas Veiksmų programos lėšas, stebėseną, 2022 m. vasario mėn. nustatyta rizika nespėti investuoti projektui skirtų ES fondų lėšų iki nustatyto termino – iki 2023-12-31. 
Pagal projektą vykdomos keturios rangos darbų sutartys, apimančios Liuteronų sodo ir Tauro kalno rangos darbus, kurie įgyvendinami I–III etapais. Rizika atsirado, nes I etapo (pėsčiųjų viaduko virš Tauro g. statyba) darbai buvo iš</t>
    </r>
    <r>
      <rPr>
        <sz val="10"/>
        <color rgb="FFFF0000"/>
        <rFont val="Times New Roman"/>
        <family val="1"/>
      </rPr>
      <t xml:space="preserve"> </t>
    </r>
    <r>
      <rPr>
        <sz val="10"/>
        <rFont val="Times New Roman"/>
        <family val="1"/>
      </rPr>
      <t xml:space="preserve">dalies sustabdyti dėl užtrukusio statybą leidžiančio dokumento gavimo proceso, o II etapo (automobilių stovėjimo aikštelės P1 su prieigomis šalia Pamėnkalnio g. ir V. Kudirkos g. įrengimas) dalyje dėl rastų palaikų (buvo atliekami archeologiniai tyrimai). 
Nuo 2024-01-01 stebima rizika nespėti užbaigti įgyvendinti projekto veiklų ir atsiskaityti už projekto veiklas ir  pasiektus projekto rezultatus iki 2024-07-31. 
</t>
    </r>
  </si>
  <si>
    <t>2022-05-10 ITVP stebėsenos metu buvo nustatyta rizika nepanaudoti ITVP projektui įgyvendinti suplanuotų lėšų (ITVP suplanuotos lėšos didesnės nei pasirašyta sutartyje).
Atliekant projektų, įgyvendinamų pagal VRM administruojamas Veiksmų programos lėšas, stebėseną, 2022 m. vasario mėn. nustatyta rizika nespėti investuoti projektui skirtų ES lėšų iki nustatyto termino – iki 2023-12-31.  Rizika padidėjo 2023 m. rugpjūčio mėn. dėl TP duomenų neatitikimo faktinei situacijai. 
Nuo 2024-01-01 stebima rizika nespėti užbaigti įgyvendinti projekto veiklų ir atsiskaityti už projekto veiklas ir  pasiektus projekto rezultatus iki 2024-07-31.</t>
  </si>
  <si>
    <t>Atliekant ITVP stebėseną rizikų nenustatyta.
Atliekant projektų, įgyvendinamų pagal VRM administruojamas Veiksmų programos lėšas, stebėseną, 2022 m. vasario mėn. nustatyta rizika nespėti investuoti projektui skirtų ES lėšų iki nustatyto termino – iki 2023-12-31.  Rizika padidėjo 2024 m. vasario mėn. paaiškėjus, jog viename iš trijų objektų – Geležinkelio g. nuo Švitrigailos g. iki stoties aikštės Vilniuje rekonstravimo darbai, nors ir baigti, bet dėl techninės klaidos gatvės statinys nebuvo įregistruotas Registrų centre (toliau – RC), todėl užsitęsė užbaigimo dokumentų gavimo procedūros.
Nuo 2024-01-01 stebima rizika nespėti užbaigti įgyvendinti projekto veiklų ir atsiskaityti už projekto veiklas ir  pasiektus projekto rezultatus iki 2024-07-31.</t>
  </si>
  <si>
    <t>2023-10-12 ITVP stebėsenos metu buvo nustatyta rizika nepanaudoti ITVP projektui įgyvendinti suplanuotų lėšų (ITVP suplanuotos lėšos didesnės nei pasirašytoje projekto finansavimo sutartyje – buvo pakoreguota projekto sutartis ir buvo sutaupyta lėšų)</t>
  </si>
  <si>
    <t>Atliekant ITVP stebėseną rizikų nenustatyta.
Atliekant projektų, įgyvendinamų pagal VRM administruojamas Veiksmų programos lėšas, stebėseną, 2022 m. vasario mėn. nustatyta rizika nespėti investuoti projektui skirtų ES lėšų iki nustatyto termino – iki 2023-12-31. Rizika atsirado, nes dėl rastų neapskaitytų vandens trasų rangos darbai privalėjo būti laikinai sustabdyti. 
Nuo 2024-01-01 stebima rizika nespėti užbaigti įgyvendinti projekto veiklų ir atsiskaityti už projekto veiklas ir  pasiektus projekto rezultatus iki 2024-07-31.</t>
  </si>
  <si>
    <t xml:space="preserve">Atliekant ITVP stebėseną rizikų nenustatyta.
Atliekant projektų, įgyvendinamų pagal VRM administruojamas Veiksmų programos lėšas, stebėseną, 2022 m. birželio mėn. nustatyta rizika nespėti investuoti projektui skirtų  ES lėšų iki nustatyto termino – iki 2023-12-31. Rizika atsirado dėl to, jog žiedinės sankryžos objekto statybų užbaigimo procedūros užtruko.  
Nuo 2024-01-01 stebima rizika nespėti užbaigti įgyvendinti projekto veiklų ir atsiskaityti už projekto veiklas ir pasiektus projekto rezultatus iki 2024-07-31. Trišalis susitikimas su projekto vykdytoju taip pat planuojamas 2024 m. birželio mėn. </t>
  </si>
  <si>
    <t>2021-07-19 ITVP stebėsenos metu buvo nustatyta rizika nepanaudoti ITVP projektui įgyvendinti suplanuotų lėšų (ITVP suplanuotos lėšos didesnės nei pasirašytoje projekto finansavimo sutartyje).
Atliekant projektų, įgyvendinamų pagal VRM administruojamas Veiksmų programos lėšas, stebėseną, 2022 m. rugpjūčio mėn. nustatyta rizika nespėti investuoti projektui skirtų  ES lėšų iki nustatyto termino – iki 2023-12-31. Rzika atsirado dėl užtrukusių statybų užbaigimo procedūrų, kurioms įvertinti buvo reikalinga komisija. 
Nuo 2024-01-01 stebima rizika nespėti užbaigti įgyvendinti projekto veiklų ir atsiskaityti už projekto veiklas ir  pasiektus projekto rezultatus iki 2024-07-31.</t>
  </si>
  <si>
    <t>Atliekant ITVP stebėseną, projektui nebuvo nustatyta rizika.
Atliekant projektų, įgyvendinamų pagal VRM administruojamas Veiksmų programos lėšas, stebėseną, 2022 m. gegužės mėn. nustatyta rizika nespėti investuoti projektui skirtų  ES lėšų iki nustatyto termino – iki 2023-12-31. Rizika atsirado dėl netinkamų oro sąlygų pastato apdailai užbaigti bei vėlavimo pristatyti fibrobetonines plokštes, skirtas pastato apdailai. 
Nuo 2024-01-01 stebima rizika nespėti užbaigti įgyvendinti projekto veiklų ir atsiskaityti už projekto veiklas ir  pasiektus projekto rezultatus iki 2024-07-31.</t>
  </si>
  <si>
    <t xml:space="preserve">Dėl ITVP stebėsenos metu nustatytos rizikos buvo kreiptasi į projekto vykdytoją su prašymu pateikti informaciją, ar visas ITVP suplanuotas ES lėšas planuojama panaudoti įgyvendinamam projektui. Gavus informaciją, kad yra rizika dalies lėšų nespėti panaudoti iki nustatyto termino, buvo inicijuotas ITVP keitimas ir siūloma ES lėšas tikslinti pagal pasirašytą projekto finasavimo sutartį, o likusias ES lėšas susiplanuoti kitiems pagal tą pačią priemonę įgyvendinamiems projektams. Projekto vykdytojas siūlymui pritarė. 
</t>
  </si>
  <si>
    <t xml:space="preserve">Dėl ITVP stebėsenos metu nustatytos rizikos buvo kreiptasi į projekto vykdytoją su prašymu pateikti informaciją, ar visas ITVP suplanuotas ES lėšas planuojama panaudoti įgyvendinamam projektui. Gavus informaciją, kad projekto vykdytojas planuoja kreiptis į CPVA dėl papildomo finansavimo tai lėšų daliai, kuri suplanuota ITVP, bet dar nėra kontraktuota, bei įvertinus tai, jog projektui skirtas finansavimo intensyvumas nėra maksimalus (t. y. ES lėšos viso projekto apimtyje nesiekia 85 proc.),  siekiant, kad ITVP suplanuotos ES lėšos kuo greičiau būtų sukontraktuotos, buvo reguliariai  primenama projekto vykdytojui apie riziką ir siūloma kuo skubiau kreiptis dėl papildomo finansavimo. Projekto vykdytojui gavus papildomą finansavimą, buvo pakeista projekto sutartis ir rizikos prarasti ITVP suplanuotas ES lėšas nebeliko. </t>
  </si>
  <si>
    <t>Dėl ITVP stebėsenos metu nustatytos rizikos buvo kreiptasi į projekto vykdytoją su prašymu pateikti informaciją, ar visas ITVP suplanuotas ES lėšas planuojama panaudoti įgyvendinamam projektui. Buvo atliekamas ITVP keitimas ir siūloma ES lėšas tikslinti pagal pasirašytą projekto finasavimo sutartį, o likusias ES lėšas susiplanuoti kitiems pagal tą pačią priemonę įgyvendinamiems projektams. Projekto vykdytojas siūlymui pritarė. 
ITVP stebėsenos metu nustatyta rizika buvo panaikinta 2023-12-12</t>
  </si>
  <si>
    <t xml:space="preserve">Dėl ITVP stebėsenos metu nustatytos rizikos buvo kreiptasi į projekto vykdytoją su prašymu pateikti informaciją, ar visas ITVP suplanuotas ES lėšas planuojama panaudoti įgyvendinamam projektui. Gavus informaciją, kad projekto vykdytojas planuoja kreiptis į CPVA dėl papildomo finansavimo tai lėšų daliai, kuri suplanuota ITVP, bet dar nėra kontraktuota, bei įvertinus tai, jog projektui skirtas finansavimo intensyvumas nėra maksimalus (t. y. ES lėšos viso projekto apimtyje nesiekia 85 proc.),  siekiant, kad ITVP suplanuotos ES lėšos kuo greičiau būtų sukontraktuotos, buvo reguliariai  primenama projekto vykdytojui apie riziką ir siūloma kuo skubiau kreiptis dėl papildomo finansavimo. Projekto vykdytojui gavus papildomą finansavimą, buvo pakeista projekto sutartis ir rizikos prarasti ITVP suplanuotas ES lėšas nebeliko. 
</t>
  </si>
  <si>
    <t xml:space="preserve">Dėl ITVP stebėsenos metu nustatytos rizikos buvo kreiptasi į projekto vykdytoją su prašymu pateikti informaciją, ar visas ITVP suplanuotas ES lėšas planuojama panaudoti įgyvendinamam projektui. Gavus informaciją, kad yra rizika dalies lėšų nespėti panaudoti iki nustatyto termino, buvo inicijuotas ITVP keitimas ir siūloma ES lėšas tikslinti pagal pasirašytą projekto finasavimo sutartį, o likusias ES lėšas susiplanuoti kitiems pagal tą pačią priemonę įgyvendinamiems projektams. Projekto vykdytojas siūlymui pritarė. 2022 m. spalio mėnesį buvo atliktas ITVP keitimas (ITVP keitimo metu lėšos buvo patikslintos ir rizikos nebeliko).
 </t>
  </si>
  <si>
    <t xml:space="preserve">Siekiant suvaldyti riziką nespėti investuoti projektui skirtų ES lėšų, vyko trišaliai susitikimai tarp VRM, CPVA ir projekto vykdytojo atstovų. Nuo 2022 m. vasario mėnesio VRM inicijavo 8 tokius susitikimus: 2022-02-11; 2022-06-07; 2023-02-15; 2023-06-05; 2023-09-14; 2023-10-27; 2023-11-05; 2023-12-05.
Siekiant suvaldyti riziką nespėti įgyvendinti projekto veiklų ir (ar) pasiekti suplanuotų rezultatų iki 2024-07-31 bei stebėti, ar GMP bus pateiktas iki projekto sutartyje nustatyto termino, vyko trišaliai susitikimai 2024-02-09; 2024-04-15.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2024 m. kovo 18 d.).  </t>
  </si>
  <si>
    <r>
      <t>Siekiant suvaldyti riziką nespėti investuoti projektui skirtų ES lėšų, vyko trišaliai susitikimai tarp VRM, CPVA ir projekto vykdytojo atstovų. VRM</t>
    </r>
    <r>
      <rPr>
        <sz val="10"/>
        <rFont val="Times New Roman"/>
        <family val="1"/>
      </rPr>
      <t xml:space="preserve"> inicijavo</t>
    </r>
    <r>
      <rPr>
        <sz val="10"/>
        <color theme="1"/>
        <rFont val="Times New Roman"/>
        <family val="1"/>
      </rPr>
      <t xml:space="preserve"> </t>
    </r>
    <r>
      <rPr>
        <sz val="10"/>
        <rFont val="Times New Roman"/>
        <family val="1"/>
      </rPr>
      <t>4 t</t>
    </r>
    <r>
      <rPr>
        <sz val="10"/>
        <color theme="1"/>
        <rFont val="Times New Roman"/>
        <family val="1"/>
      </rPr>
      <t>okius susitikimus</t>
    </r>
    <r>
      <rPr>
        <sz val="10"/>
        <color rgb="FFFF0000"/>
        <rFont val="Times New Roman"/>
        <family val="1"/>
      </rPr>
      <t>:</t>
    </r>
    <r>
      <rPr>
        <sz val="10"/>
        <color theme="1"/>
        <rFont val="Times New Roman"/>
        <family val="1"/>
      </rPr>
      <t xml:space="preserve"> 2022-05-24; 2023-05-26; 2023-11-26; 2023-12-06.
Siekiant suvaldyti riziką nespėti įgyvendinti projekto veiklų ir (ar) pasiekti suplanuotų rezultatų iki 2024-07-31 bei stebėti, ar GMP bus pateiktas iki projekto sutartyje nustatyto termino, vyko trišaliai susitikimai 2024-02-08; 2024-04-15. Trišalis susitikimas su projekto vykdytoju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liepos 11 d.).   </t>
    </r>
  </si>
  <si>
    <t xml:space="preserve">Siekiant suvaldyti riziką nespėti investuoti projektui skirtų ES lėšų, vyko trišaliai susitikimai tarp VRM, CPVA ir projekto vykdytojo atstovų. Nuo 2022 m. vasario mėnesio VRM inicijavo 3 tokius susitikimus: 2022-06-06; 2024-08-30; 2022-11-15.
Siekiant suvaldyti riziką nespėti įgyvendinti projekto veiklų ir (ar) pasiekti suplanuotų rezultatų iki 2024-07-31 bei stebėti, ar GMP bus pateiktas iki projekto sutartyje nustatyto termino, trišalis susitikimas su projekto vykdytoju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rugsėjo 7 d.).   </t>
  </si>
  <si>
    <t xml:space="preserve">Siekiant suvaldyti riziką nespėti investuoti projektui skirtų ES lėšų, buvo inicijuotas trišalis susitikimas tarp VRM, CPVA ir projekto vykdytojo atstovų. Susitikimas vyko 2022-08-25. 
Siekiant suvaldyti riziką nespėti įgyvendinti projekto veiklų ir (ar) pasiekti suplanuotų rezultatų iki 2024-07-31 bei stebėti, ar GMP bus pateiktas iki projekto sutartyje nustatyto termino, vyko trišalis susitikimas 2024-04-10.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gruodžio 13 d.).   </t>
  </si>
  <si>
    <t xml:space="preserve">Siekiant suvaldyti riziką nespėti investuoti projektui skirtų ES lėšų, buvo inicijuotas trišalis susitikimas tarp VRM, CPVA ir projekto vykdytojo atstovų. Susitikimas vyko  2022-08-25.
Siekiant suvaldyti riziką nespėti įgyvendinti projekto veiklų ir (ar) pasiekti suplanuotų rezultatų iki 2024-07-31 bei stebėti, ar GMP bus pateiktas iki projekto sutartyje nustatyto termino, vyko trišalis susitikimas 2024-04-10.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rugsėjo 27 d.).   </t>
  </si>
  <si>
    <t>Siekiant suvaldyti riziką nespėti investuoti projektui skirtų ES lėšų, vyko trišaliai susitikimai tarp VRM, CPVA ir projekto vykdytojo atstovų. Nuo 2022 m. vasario mėnesio VRM inicijavo 9 tokius susitikimus: 2022-02-25; 2022-08-31; 2022-11-11; 2023-03-01; 2023-06-08; 2023-09-18; 2023-10-25; 2023-11-04; 2023-12-04.
Siekiant suvaldyti riziką nespėti įgyvendinti projekto veiklų ir (ar) pasiekti suplanuotų rezultatų iki 2024-07-31 bei stebėti, ar GMP bus pateiktas iki projekto sutartyje nustatyto termino,  vyko trišaliai susitikimai 2024-02-12 ir 2024-04-10.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rugsėjo 5 d.).</t>
  </si>
  <si>
    <t xml:space="preserve">Siekiant suvaldyti riziką nespėti investuoti projektui skirtų ES lėšų,  vyko trišaliai susitikimai tarp VRM, CPVA ir projekto vykdytojo atstovų. Nuo 2022 m. vasario mėnesio VRM inicijavo 9 tokius susitikimus: 2022-02-25; 2022-08-31; 2022-11-11; 2023-03-01; 2023-06-08; 2023-09-18; 2023-10-25; 2023-11-04; 2023-12-04.
Siekiant suvaldyti riziką nespėti įgyvendinti projekto veiklų ir (ar) pasiekti suplanuotų rezultatų iki 2024-07-31 bei stebėti, ar GMP bus pateiktas iki projekto sutartyje nustatyto termino,  vyko trišaliai susitikimai 2024-02-12 ir 2024-04-10.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2023 m. rugsėjo 14 d.).   
</t>
  </si>
  <si>
    <r>
      <t>Siekiant suvaldyti riziką nespėti investuoti projektui skirtų ES lėšų, vyko trišaliai susitikimai tarp Vidaus reikalų ministerijos (VRM), viešosios įstaigos Centrinės projektų valdymo agentūros (CPVA) ir projekto vykdytojo atstovų. Nuo 2022 m. vasario mėnesio VRM inicijavo 9 tokius susitikimus (2022-02-25; 2022-08-31; 2022-11-11; 2023-03-01; 2023-06-08; 2023-09-18; 2023-10-25; 2023-11-04; 2023-12-04).</t>
    </r>
    <r>
      <rPr>
        <sz val="10"/>
        <color rgb="FFFF0000"/>
        <rFont val="Times New Roman"/>
        <family val="1"/>
      </rPr>
      <t xml:space="preserve">
</t>
    </r>
    <r>
      <rPr>
        <sz val="10"/>
        <rFont val="Times New Roman"/>
        <family val="1"/>
      </rPr>
      <t xml:space="preserve">
Siekiant suvaldyti riziką nespėti įgyvendinti projekto veiklų ir (ar) pasiekti suplanuotų rezultatų iki 2024-07-31 bei stebėti, ar GMP bus pateiktas iki projekto sutartyje nustatyto termino,  vyko trišaliai susitikimai 2024-02-12 ir 2024-04-10. Trišalis susitikimas su projekto vykdytoju taip pat planuojamas 2024 m. birželio mėn. 
Projekto vykdytojas įsipareigojo užbaigti projektą bei pasiekti jame suplanuotus stebėsenos rodiklius nuosavomis lėšomis (projekto finansavimo sutartis, įpareigojant projekto vykdytoją po išlaidų tinkamumo laikotarpio pabaigos užbaigti projektą bei pasiekti jame suplanuotus stebėsenos rodiklius nuosavomis lėšomis, pakeista 2024 m. balandžio 5 d.).   
</t>
    </r>
  </si>
  <si>
    <t>Projekto finansavimo sutartis pratęsta iki 2024-07-31. GMP pateikimas taip pat numatytas 2024-07-31.
Projekto įgyvendinimas vėluoja dėl jį vykdant atsiradusio poreikio dėl įvairių aplinkybių keisti numatytas aikštelių vietas (reaguojant į gyventojų skundus, parengus topografines nuotraukas ir paaiškėjus, kad tose vietose yra savivaldybės žemėlapiuose nenurodyti požeminiai inžineriniai tinklai) ir atitinkamai persistūmus jų veiklų vykdymo grafikams, taip pat dėl pasikeitusių teisės aktų reikalavimų ir prievolės koreguoti projektus, dėl požeminių aikštelių įrengimo vietose rastų archeologinių radinių.</t>
  </si>
  <si>
    <t xml:space="preserve">Rangos darbai užbaigti, veiklos užbaigtos, tačiau nėra gautas tvarkomųjų paveldosaugos darbų užbaigimo dokumentas, kurį planuojama gauti iki 2024-07-30. Derinamas GMP teikimo galutinis terminas.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</si>
</sst>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5" formatCode="0.0%"/>
  </numFmts>
  <fonts count="17"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b/>
      <sz val="10"/>
      <color theme="1"/>
      <name val="Times New Roman"/>
      <family val="1"/>
      <charset val="186"/>
    </font>
    <font>
      <b/>
      <sz val="10"/>
      <name val="Times New Roman"/>
      <family val="1"/>
      <charset val="186"/>
    </font>
    <font>
      <sz val="10"/>
      <name val="Times New Roman"/>
      <family val="1"/>
    </font>
    <font>
      <b/>
      <sz val="10"/>
      <name val="Times New Roman"/>
      <family val="1"/>
    </font>
    <font>
      <sz val="10"/>
      <color rgb="FF000000"/>
      <name val="Times New Roman"/>
      <family val="1"/>
    </font>
    <font>
      <sz val="10"/>
      <color theme="1"/>
      <name val="Times New Roman"/>
      <family val="1"/>
    </font>
    <font>
      <sz val="10"/>
      <color rgb="FF242424"/>
      <name val="Times New Roman"/>
      <family val="1"/>
    </font>
    <font>
      <sz val="10"/>
      <color rgb="FFFF0000"/>
      <name val="Times New Roman"/>
      <family val="1"/>
    </font>
    <font>
      <b/>
      <sz val="10"/>
      <color rgb="FF000000"/>
      <name val="Times New Roman"/>
      <family val="1"/>
    </font>
    <font>
      <b/>
      <sz val="14"/>
      <color theme="1"/>
      <name val="Times New Roman"/>
      <family val="1"/>
    </font>
    <font>
      <b/>
      <sz val="11"/>
      <color theme="1"/>
      <name val="Calibri"/>
      <family val="2"/>
      <charset val="186"/>
      <scheme val="minor"/>
    </font>
    <font>
      <sz val="10"/>
      <color rgb="FF000000"/>
      <name val="Times New Roman"/>
      <family val="1"/>
      <charset val="186"/>
    </font>
    <font>
      <b/>
      <sz val="10"/>
      <color rgb="FFFF0000"/>
      <name val="Times New Roman"/>
      <family val="1"/>
    </font>
    <font>
      <b/>
      <sz val="10"/>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indexed="64"/>
      </bottom>
      <diagonal/>
    </border>
  </borders>
  <cellStyleXfs count="7">
    <xf numFmtId="0" fontId="0" fillId="0" borderId="0"/>
    <xf numFmtId="9"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76">
    <xf numFmtId="0" fontId="0" fillId="0" borderId="0" xfId="0"/>
    <xf numFmtId="0" fontId="3" fillId="2" borderId="1" xfId="0" applyFont="1" applyFill="1" applyBorder="1" applyAlignment="1" applyProtection="1">
      <alignment horizontal="center" vertical="center"/>
      <protection locked="0"/>
    </xf>
    <xf numFmtId="3" fontId="3" fillId="2" borderId="3" xfId="0" applyNumberFormat="1"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4" fontId="6" fillId="2" borderId="1" xfId="0" applyNumberFormat="1" applyFont="1" applyFill="1" applyBorder="1" applyAlignment="1" applyProtection="1">
      <alignment horizontal="center" vertical="center"/>
      <protection locked="0"/>
    </xf>
    <xf numFmtId="4" fontId="5" fillId="3" borderId="1" xfId="0" applyNumberFormat="1" applyFont="1" applyFill="1" applyBorder="1" applyAlignment="1">
      <alignment horizontal="center" vertical="center"/>
    </xf>
    <xf numFmtId="165" fontId="5" fillId="3" borderId="1" xfId="1" applyNumberFormat="1" applyFont="1" applyFill="1" applyBorder="1" applyAlignment="1">
      <alignment horizontal="center" vertical="center"/>
    </xf>
    <xf numFmtId="4" fontId="5" fillId="3" borderId="1" xfId="0" applyNumberFormat="1" applyFont="1" applyFill="1" applyBorder="1" applyAlignment="1">
      <alignment horizontal="center" vertical="center" wrapText="1"/>
    </xf>
    <xf numFmtId="3" fontId="3" fillId="2" borderId="9" xfId="0" applyNumberFormat="1" applyFont="1" applyFill="1" applyBorder="1" applyAlignment="1" applyProtection="1">
      <alignment horizontal="center" vertical="center"/>
      <protection locked="0"/>
    </xf>
    <xf numFmtId="0" fontId="5" fillId="3" borderId="1" xfId="0" applyFont="1" applyFill="1" applyBorder="1" applyAlignment="1">
      <alignment vertical="top" wrapText="1"/>
    </xf>
    <xf numFmtId="0" fontId="3" fillId="2" borderId="3" xfId="0" applyFont="1" applyFill="1" applyBorder="1" applyAlignment="1" applyProtection="1">
      <alignment horizontal="center" vertical="center" wrapText="1"/>
      <protection locked="0"/>
    </xf>
    <xf numFmtId="3" fontId="3" fillId="2" borderId="1" xfId="0" applyNumberFormat="1" applyFont="1" applyFill="1" applyBorder="1" applyAlignment="1" applyProtection="1">
      <alignment horizontal="center" vertical="center"/>
      <protection locked="0"/>
    </xf>
    <xf numFmtId="4" fontId="5" fillId="3" borderId="3" xfId="0" applyNumberFormat="1" applyFont="1" applyFill="1" applyBorder="1" applyAlignment="1">
      <alignment horizontal="center" vertical="center" wrapText="1"/>
    </xf>
    <xf numFmtId="165" fontId="5" fillId="3" borderId="3" xfId="1" applyNumberFormat="1" applyFont="1" applyFill="1" applyBorder="1" applyAlignment="1">
      <alignment horizontal="center" vertical="center"/>
    </xf>
    <xf numFmtId="0" fontId="5" fillId="3" borderId="3" xfId="0" applyFont="1" applyFill="1" applyBorder="1" applyAlignment="1">
      <alignment vertical="top" wrapText="1"/>
    </xf>
    <xf numFmtId="0" fontId="8" fillId="0" borderId="11" xfId="0" applyFont="1" applyBorder="1" applyAlignment="1">
      <alignment horizontal="center" vertical="center"/>
    </xf>
    <xf numFmtId="4" fontId="8" fillId="0" borderId="11" xfId="0" applyNumberFormat="1" applyFont="1" applyBorder="1" applyAlignment="1">
      <alignment horizontal="center" vertical="center"/>
    </xf>
    <xf numFmtId="4" fontId="8" fillId="0" borderId="10" xfId="0" applyNumberFormat="1" applyFont="1" applyBorder="1" applyAlignment="1">
      <alignment horizontal="center" vertical="center"/>
    </xf>
    <xf numFmtId="10" fontId="8" fillId="0" borderId="10" xfId="0" applyNumberFormat="1" applyFont="1" applyBorder="1" applyAlignment="1">
      <alignment horizontal="center" vertical="center"/>
    </xf>
    <xf numFmtId="3" fontId="8" fillId="0" borderId="10" xfId="0" applyNumberFormat="1" applyFont="1" applyBorder="1" applyAlignment="1">
      <alignment horizontal="center" vertical="center"/>
    </xf>
    <xf numFmtId="9" fontId="8" fillId="0" borderId="10" xfId="0" applyNumberFormat="1" applyFont="1" applyBorder="1" applyAlignment="1">
      <alignment horizontal="center" vertical="center"/>
    </xf>
    <xf numFmtId="0" fontId="7" fillId="0" borderId="10" xfId="0" applyFont="1" applyBorder="1" applyAlignment="1">
      <alignment vertical="top" wrapText="1"/>
    </xf>
    <xf numFmtId="49" fontId="5" fillId="3" borderId="1" xfId="1" applyNumberFormat="1" applyFont="1" applyFill="1" applyBorder="1" applyAlignment="1">
      <alignment horizontal="left" vertical="top" wrapText="1"/>
    </xf>
    <xf numFmtId="165" fontId="5" fillId="3" borderId="1" xfId="1" applyNumberFormat="1" applyFont="1" applyFill="1" applyBorder="1" applyAlignment="1">
      <alignment horizontal="left" vertical="top" wrapText="1"/>
    </xf>
    <xf numFmtId="165" fontId="5" fillId="3" borderId="3" xfId="1" applyNumberFormat="1" applyFont="1" applyFill="1" applyBorder="1" applyAlignment="1">
      <alignment horizontal="left" vertical="top" wrapText="1"/>
    </xf>
    <xf numFmtId="9" fontId="8" fillId="0" borderId="12" xfId="0" applyNumberFormat="1" applyFont="1" applyBorder="1" applyAlignment="1">
      <alignment horizontal="center" vertical="center"/>
    </xf>
    <xf numFmtId="4" fontId="8" fillId="0" borderId="13" xfId="0" applyNumberFormat="1" applyFont="1" applyBorder="1" applyAlignment="1">
      <alignment horizontal="center" vertical="center"/>
    </xf>
    <xf numFmtId="165" fontId="5" fillId="3" borderId="1" xfId="1" applyNumberFormat="1" applyFont="1" applyFill="1" applyBorder="1" applyAlignment="1">
      <alignment horizontal="left" vertical="top"/>
    </xf>
    <xf numFmtId="0" fontId="9" fillId="0" borderId="10" xfId="0" applyFont="1" applyBorder="1" applyAlignment="1">
      <alignment horizontal="left" vertical="top" wrapText="1"/>
    </xf>
    <xf numFmtId="0" fontId="0" fillId="0" borderId="12" xfId="0" applyBorder="1" applyAlignment="1">
      <alignment horizontal="left" vertical="top"/>
    </xf>
    <xf numFmtId="0" fontId="8" fillId="0" borderId="10" xfId="0" applyFont="1" applyBorder="1" applyAlignment="1">
      <alignment horizontal="left" vertical="top"/>
    </xf>
    <xf numFmtId="0" fontId="8" fillId="0" borderId="10" xfId="0" applyFont="1" applyBorder="1" applyAlignment="1">
      <alignment horizontal="left" vertical="top" wrapText="1"/>
    </xf>
    <xf numFmtId="0" fontId="0" fillId="0" borderId="0" xfId="0" applyAlignment="1">
      <alignment horizontal="left" vertical="top"/>
    </xf>
    <xf numFmtId="0" fontId="8" fillId="0" borderId="13" xfId="0" applyFont="1" applyBorder="1" applyAlignment="1">
      <alignment horizontal="left" vertical="top" wrapText="1"/>
    </xf>
    <xf numFmtId="0" fontId="0" fillId="0" borderId="10" xfId="0" applyBorder="1" applyAlignment="1">
      <alignment vertical="top"/>
    </xf>
    <xf numFmtId="4" fontId="5" fillId="0" borderId="1" xfId="0" applyNumberFormat="1" applyFont="1" applyBorder="1" applyAlignment="1">
      <alignment horizontal="center" vertical="center"/>
    </xf>
    <xf numFmtId="4" fontId="5" fillId="0" borderId="1" xfId="0" applyNumberFormat="1" applyFont="1" applyBorder="1" applyAlignment="1">
      <alignment horizontal="center" vertical="center" wrapText="1"/>
    </xf>
    <xf numFmtId="165" fontId="8" fillId="3" borderId="6" xfId="1" applyNumberFormat="1" applyFont="1" applyFill="1" applyBorder="1" applyAlignment="1">
      <alignment horizontal="left" vertical="top" wrapText="1"/>
    </xf>
    <xf numFmtId="0" fontId="3" fillId="2" borderId="9" xfId="0" applyFont="1" applyFill="1" applyBorder="1" applyAlignment="1" applyProtection="1">
      <alignment horizontal="center" vertical="center" wrapText="1"/>
      <protection locked="0"/>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8" fillId="0" borderId="10" xfId="0" applyFont="1" applyBorder="1" applyAlignment="1">
      <alignment horizontal="center" vertical="center"/>
    </xf>
    <xf numFmtId="0" fontId="0" fillId="0" borderId="0" xfId="0"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3" fillId="2" borderId="3" xfId="0" applyFont="1" applyFill="1" applyBorder="1" applyAlignment="1">
      <alignment horizontal="center"/>
    </xf>
    <xf numFmtId="0" fontId="13" fillId="0" borderId="0" xfId="0" applyFont="1" applyAlignment="1">
      <alignment horizontal="center"/>
    </xf>
    <xf numFmtId="0" fontId="3" fillId="2" borderId="4" xfId="0" applyFont="1" applyFill="1" applyBorder="1" applyAlignment="1" applyProtection="1">
      <alignment horizontal="center" vertical="top"/>
      <protection locked="0"/>
    </xf>
    <xf numFmtId="0" fontId="3" fillId="2" borderId="0" xfId="0" applyFont="1" applyFill="1" applyAlignment="1" applyProtection="1">
      <alignment horizontal="center" vertical="top"/>
      <protection locked="0"/>
    </xf>
    <xf numFmtId="0" fontId="3" fillId="2" borderId="10" xfId="0" applyFont="1" applyFill="1" applyBorder="1" applyAlignment="1" applyProtection="1">
      <alignment horizontal="center" vertical="top"/>
      <protection locked="0"/>
    </xf>
    <xf numFmtId="165" fontId="14" fillId="3" borderId="1" xfId="1" applyNumberFormat="1" applyFont="1" applyFill="1" applyBorder="1" applyAlignment="1">
      <alignment horizontal="left" vertical="top" wrapText="1"/>
    </xf>
    <xf numFmtId="0" fontId="8" fillId="0" borderId="16" xfId="0" applyFont="1" applyBorder="1" applyAlignment="1">
      <alignment vertical="top" wrapText="1"/>
    </xf>
    <xf numFmtId="0" fontId="5" fillId="0" borderId="14" xfId="0" applyFont="1" applyBorder="1" applyAlignment="1">
      <alignment horizontal="left" vertical="top" wrapText="1"/>
    </xf>
    <xf numFmtId="0" fontId="5" fillId="0" borderId="15" xfId="0" applyFont="1" applyBorder="1" applyAlignment="1">
      <alignment vertical="top" wrapText="1"/>
    </xf>
    <xf numFmtId="0" fontId="7" fillId="0" borderId="14" xfId="0" applyFont="1" applyBorder="1" applyAlignment="1">
      <alignment vertical="top" wrapText="1"/>
    </xf>
    <xf numFmtId="0" fontId="8" fillId="0" borderId="0" xfId="0" applyFont="1" applyAlignment="1">
      <alignment horizontal="left"/>
    </xf>
    <xf numFmtId="4" fontId="3" fillId="2" borderId="3" xfId="0" applyNumberFormat="1" applyFont="1" applyFill="1" applyBorder="1" applyAlignment="1" applyProtection="1">
      <alignment horizontal="center" vertical="center" wrapText="1"/>
      <protection locked="0"/>
    </xf>
    <xf numFmtId="4" fontId="3" fillId="2" borderId="6" xfId="0" applyNumberFormat="1" applyFont="1" applyFill="1" applyBorder="1" applyAlignment="1" applyProtection="1">
      <alignment horizontal="center" vertical="center" wrapText="1"/>
      <protection locked="0"/>
    </xf>
    <xf numFmtId="4" fontId="4" fillId="2" borderId="2" xfId="0" applyNumberFormat="1" applyFont="1" applyFill="1" applyBorder="1" applyAlignment="1">
      <alignment horizontal="center" vertical="center" wrapText="1"/>
    </xf>
    <xf numFmtId="4" fontId="4" fillId="2" borderId="8" xfId="0" applyNumberFormat="1" applyFont="1" applyFill="1" applyBorder="1" applyAlignment="1">
      <alignment horizontal="center" vertical="center" wrapText="1"/>
    </xf>
    <xf numFmtId="4" fontId="4" fillId="2" borderId="5"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top" wrapText="1"/>
    </xf>
    <xf numFmtId="0" fontId="11"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0" fontId="4" fillId="2" borderId="6" xfId="0" applyFont="1" applyFill="1" applyBorder="1" applyAlignment="1">
      <alignment horizontal="center" vertical="center" wrapText="1"/>
    </xf>
    <xf numFmtId="0" fontId="12" fillId="0" borderId="0" xfId="0" applyFont="1" applyAlignment="1">
      <alignment horizontal="center"/>
    </xf>
    <xf numFmtId="0" fontId="1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 fontId="16" fillId="2" borderId="1" xfId="0" applyNumberFormat="1" applyFont="1" applyFill="1" applyBorder="1" applyAlignment="1" applyProtection="1">
      <alignment horizontal="center" vertical="center"/>
      <protection locked="0"/>
    </xf>
    <xf numFmtId="4" fontId="3" fillId="2" borderId="1" xfId="0" applyNumberFormat="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protection locked="0"/>
    </xf>
  </cellXfs>
  <cellStyles count="7">
    <cellStyle name="Įprastas" xfId="0" builtinId="0"/>
    <cellStyle name="Įprastas 10" xfId="3"/>
    <cellStyle name="Įprastas 2" xfId="2"/>
    <cellStyle name="Kablelis 2" xfId="4"/>
    <cellStyle name="Kablelis 2 2" xfId="6"/>
    <cellStyle name="Kablelis 3" xfId="5"/>
    <cellStyle name="Procenta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20"/>
  <sheetViews>
    <sheetView tabSelected="1" topLeftCell="C1" zoomScale="50" zoomScaleNormal="50" workbookViewId="0">
      <selection activeCell="T17" sqref="T17"/>
    </sheetView>
  </sheetViews>
  <sheetFormatPr defaultRowHeight="14.5" x14ac:dyDescent="0.35"/>
  <cols>
    <col min="1" max="1" width="25.90625" style="44" customWidth="1"/>
    <col min="2" max="2" width="41.6328125" style="44" customWidth="1"/>
    <col min="3" max="3" width="37" style="44" customWidth="1"/>
    <col min="4" max="5" width="23" style="44" customWidth="1"/>
    <col min="6" max="6" width="16.90625" customWidth="1"/>
    <col min="7" max="7" width="14.08984375" customWidth="1"/>
    <col min="8" max="8" width="11.90625" customWidth="1"/>
    <col min="9" max="9" width="16" customWidth="1"/>
    <col min="10" max="10" width="13" customWidth="1"/>
    <col min="11" max="11" width="13.36328125" customWidth="1"/>
    <col min="12" max="12" width="19.90625" customWidth="1"/>
    <col min="13" max="13" width="14.453125" customWidth="1"/>
    <col min="14" max="14" width="11.453125" customWidth="1"/>
    <col min="15" max="15" width="12.453125" customWidth="1"/>
    <col min="16" max="16" width="10.90625" customWidth="1"/>
    <col min="17" max="18" width="59" style="34" customWidth="1"/>
    <col min="19" max="19" width="69.6328125" style="34" customWidth="1"/>
    <col min="20" max="20" width="83.90625" customWidth="1"/>
  </cols>
  <sheetData>
    <row r="2" spans="1:20" ht="17.5" x14ac:dyDescent="0.35">
      <c r="A2" s="70" t="s">
        <v>54</v>
      </c>
      <c r="B2" s="70"/>
      <c r="C2" s="70"/>
      <c r="D2" s="70"/>
      <c r="E2" s="70"/>
      <c r="F2" s="70"/>
      <c r="G2" s="70"/>
      <c r="H2" s="70"/>
      <c r="I2" s="70"/>
      <c r="J2" s="70"/>
      <c r="K2" s="70"/>
      <c r="L2" s="70"/>
      <c r="M2" s="70"/>
      <c r="N2" s="70"/>
      <c r="O2" s="70"/>
      <c r="P2" s="70"/>
      <c r="Q2" s="70"/>
      <c r="R2" s="70"/>
      <c r="S2" s="70"/>
      <c r="T2" s="70"/>
    </row>
    <row r="4" spans="1:20" ht="15" customHeight="1" x14ac:dyDescent="0.35">
      <c r="A4" s="68" t="s">
        <v>69</v>
      </c>
      <c r="B4" s="68" t="s">
        <v>44</v>
      </c>
      <c r="C4" s="68" t="s">
        <v>48</v>
      </c>
      <c r="D4" s="68" t="s">
        <v>47</v>
      </c>
      <c r="E4" s="68" t="s">
        <v>65</v>
      </c>
      <c r="F4" s="62" t="s">
        <v>46</v>
      </c>
      <c r="G4" s="63"/>
      <c r="H4" s="63"/>
      <c r="I4" s="63"/>
      <c r="J4" s="64"/>
      <c r="K4" s="65" t="s">
        <v>0</v>
      </c>
      <c r="L4" s="65"/>
      <c r="M4" s="65"/>
      <c r="N4" s="65"/>
      <c r="O4" s="65"/>
      <c r="P4" s="65"/>
      <c r="Q4" s="71" t="s">
        <v>70</v>
      </c>
      <c r="R4" s="66" t="s">
        <v>64</v>
      </c>
      <c r="S4" s="66" t="s">
        <v>66</v>
      </c>
      <c r="T4" s="71" t="s">
        <v>63</v>
      </c>
    </row>
    <row r="5" spans="1:20" x14ac:dyDescent="0.35">
      <c r="A5" s="68"/>
      <c r="B5" s="68"/>
      <c r="C5" s="68"/>
      <c r="D5" s="68"/>
      <c r="E5" s="68"/>
      <c r="F5" s="73" t="s">
        <v>74</v>
      </c>
      <c r="G5" s="74" t="s">
        <v>2</v>
      </c>
      <c r="H5" s="74" t="s">
        <v>3</v>
      </c>
      <c r="I5" s="60" t="s">
        <v>4</v>
      </c>
      <c r="J5" s="60" t="s">
        <v>45</v>
      </c>
      <c r="K5" s="75" t="s">
        <v>1</v>
      </c>
      <c r="L5" s="75"/>
      <c r="M5" s="75" t="s">
        <v>2</v>
      </c>
      <c r="N5" s="75"/>
      <c r="O5" s="75" t="s">
        <v>5</v>
      </c>
      <c r="P5" s="75"/>
      <c r="Q5" s="72"/>
      <c r="R5" s="67"/>
      <c r="S5" s="67"/>
      <c r="T5" s="72"/>
    </row>
    <row r="6" spans="1:20" ht="113" customHeight="1" x14ac:dyDescent="0.35">
      <c r="A6" s="68"/>
      <c r="B6" s="68"/>
      <c r="C6" s="68"/>
      <c r="D6" s="68"/>
      <c r="E6" s="68"/>
      <c r="F6" s="74"/>
      <c r="G6" s="74"/>
      <c r="H6" s="74"/>
      <c r="I6" s="61"/>
      <c r="J6" s="61"/>
      <c r="K6" s="6" t="s">
        <v>6</v>
      </c>
      <c r="L6" s="5" t="s">
        <v>7</v>
      </c>
      <c r="M6" s="6" t="s">
        <v>6</v>
      </c>
      <c r="N6" s="1" t="s">
        <v>7</v>
      </c>
      <c r="O6" s="1" t="s">
        <v>6</v>
      </c>
      <c r="P6" s="1" t="s">
        <v>7</v>
      </c>
      <c r="Q6" s="72"/>
      <c r="R6" s="69"/>
      <c r="S6" s="67"/>
      <c r="T6" s="72"/>
    </row>
    <row r="7" spans="1:20" s="50" customFormat="1" x14ac:dyDescent="0.35">
      <c r="A7" s="3">
        <v>1</v>
      </c>
      <c r="B7" s="3">
        <v>2</v>
      </c>
      <c r="C7" s="12">
        <v>3</v>
      </c>
      <c r="D7" s="12">
        <v>4</v>
      </c>
      <c r="E7" s="40">
        <v>5</v>
      </c>
      <c r="F7" s="10">
        <v>6</v>
      </c>
      <c r="G7" s="2">
        <v>7</v>
      </c>
      <c r="H7" s="13">
        <v>8</v>
      </c>
      <c r="I7" s="13">
        <v>9</v>
      </c>
      <c r="J7" s="13">
        <v>10</v>
      </c>
      <c r="K7" s="10">
        <v>11</v>
      </c>
      <c r="L7" s="3">
        <v>12</v>
      </c>
      <c r="M7" s="2">
        <v>13</v>
      </c>
      <c r="N7" s="3">
        <v>14</v>
      </c>
      <c r="O7" s="3">
        <v>15</v>
      </c>
      <c r="P7" s="4">
        <v>16</v>
      </c>
      <c r="Q7" s="51">
        <v>17</v>
      </c>
      <c r="R7" s="52">
        <v>18</v>
      </c>
      <c r="S7" s="53">
        <v>19</v>
      </c>
      <c r="T7" s="49">
        <v>20</v>
      </c>
    </row>
    <row r="8" spans="1:20" ht="246" customHeight="1" x14ac:dyDescent="0.35">
      <c r="A8" s="45" t="s">
        <v>11</v>
      </c>
      <c r="B8" s="45" t="s">
        <v>12</v>
      </c>
      <c r="C8" s="45" t="s">
        <v>10</v>
      </c>
      <c r="D8" s="45" t="s">
        <v>13</v>
      </c>
      <c r="E8" s="41" t="s">
        <v>55</v>
      </c>
      <c r="F8" s="7">
        <f t="shared" ref="F8:F9" si="0">SUM(G8:J8)</f>
        <v>4724138.58</v>
      </c>
      <c r="G8" s="7">
        <v>3928421.49</v>
      </c>
      <c r="H8" s="7">
        <v>346625.43</v>
      </c>
      <c r="I8" s="7">
        <v>449091.66</v>
      </c>
      <c r="J8" s="7">
        <v>0</v>
      </c>
      <c r="K8" s="7">
        <v>4724138.58</v>
      </c>
      <c r="L8" s="8">
        <f t="shared" ref="L8:L12" si="1">+K8/F8</f>
        <v>1</v>
      </c>
      <c r="M8" s="7">
        <v>3928421.49</v>
      </c>
      <c r="N8" s="8">
        <f t="shared" ref="N8:N11" si="2">+M8/G8</f>
        <v>1</v>
      </c>
      <c r="O8" s="9">
        <v>346625.43</v>
      </c>
      <c r="P8" s="8">
        <f>+O8/H8</f>
        <v>1</v>
      </c>
      <c r="Q8" s="25" t="s">
        <v>76</v>
      </c>
      <c r="R8" s="24" t="s">
        <v>84</v>
      </c>
      <c r="S8" s="25" t="s">
        <v>96</v>
      </c>
      <c r="T8" s="11" t="s">
        <v>72</v>
      </c>
    </row>
    <row r="9" spans="1:20" ht="182.25" customHeight="1" x14ac:dyDescent="0.35">
      <c r="A9" s="45" t="s">
        <v>14</v>
      </c>
      <c r="B9" s="45" t="s">
        <v>15</v>
      </c>
      <c r="C9" s="45" t="s">
        <v>10</v>
      </c>
      <c r="D9" s="45" t="s">
        <v>13</v>
      </c>
      <c r="E9" s="41" t="s">
        <v>55</v>
      </c>
      <c r="F9" s="9">
        <f t="shared" si="0"/>
        <v>8016791.7799999993</v>
      </c>
      <c r="G9" s="9">
        <v>6814273.0099999998</v>
      </c>
      <c r="H9" s="7">
        <v>601259.38</v>
      </c>
      <c r="I9" s="7">
        <v>601259.39</v>
      </c>
      <c r="J9" s="7">
        <v>0</v>
      </c>
      <c r="K9" s="7">
        <v>8016791.7800000003</v>
      </c>
      <c r="L9" s="8">
        <f t="shared" si="1"/>
        <v>1.0000000000000002</v>
      </c>
      <c r="M9" s="7">
        <v>6814273.0099999998</v>
      </c>
      <c r="N9" s="8">
        <f t="shared" si="2"/>
        <v>1</v>
      </c>
      <c r="O9" s="9">
        <v>601259.37999999989</v>
      </c>
      <c r="P9" s="8">
        <f>+O9/H9</f>
        <v>0.99999999999999978</v>
      </c>
      <c r="Q9" s="25" t="s">
        <v>77</v>
      </c>
      <c r="R9" s="24" t="s">
        <v>85</v>
      </c>
      <c r="S9" s="25" t="s">
        <v>95</v>
      </c>
      <c r="T9" s="11" t="s">
        <v>51</v>
      </c>
    </row>
    <row r="10" spans="1:20" ht="182.25" customHeight="1" x14ac:dyDescent="0.35">
      <c r="A10" s="45" t="s">
        <v>16</v>
      </c>
      <c r="B10" s="45" t="s">
        <v>61</v>
      </c>
      <c r="C10" s="45" t="s">
        <v>10</v>
      </c>
      <c r="D10" s="45" t="s">
        <v>13</v>
      </c>
      <c r="E10" s="41" t="s">
        <v>55</v>
      </c>
      <c r="F10" s="9">
        <v>5450690</v>
      </c>
      <c r="G10" s="9">
        <v>4530177.57</v>
      </c>
      <c r="H10" s="7">
        <v>399721.55</v>
      </c>
      <c r="I10" s="9">
        <v>520790.88</v>
      </c>
      <c r="J10" s="7">
        <v>0</v>
      </c>
      <c r="K10" s="9">
        <v>5450690</v>
      </c>
      <c r="L10" s="8">
        <f t="shared" si="1"/>
        <v>1</v>
      </c>
      <c r="M10" s="9">
        <v>4530177.57</v>
      </c>
      <c r="N10" s="8">
        <f t="shared" si="2"/>
        <v>1</v>
      </c>
      <c r="O10" s="9">
        <v>399721.55</v>
      </c>
      <c r="P10" s="8">
        <f>+O10/H10</f>
        <v>1</v>
      </c>
      <c r="Q10" s="25" t="s">
        <v>78</v>
      </c>
      <c r="R10" s="29" t="s">
        <v>9</v>
      </c>
      <c r="S10" s="25" t="s">
        <v>94</v>
      </c>
      <c r="T10" s="11" t="s">
        <v>67</v>
      </c>
    </row>
    <row r="11" spans="1:20" ht="91" x14ac:dyDescent="0.35">
      <c r="A11" s="45" t="s">
        <v>17</v>
      </c>
      <c r="B11" s="45" t="s">
        <v>18</v>
      </c>
      <c r="C11" s="45" t="s">
        <v>10</v>
      </c>
      <c r="D11" s="45" t="s">
        <v>19</v>
      </c>
      <c r="E11" s="41" t="s">
        <v>56</v>
      </c>
      <c r="F11" s="9">
        <f>SUM(G11:J11)</f>
        <v>13667696.07</v>
      </c>
      <c r="G11" s="9">
        <v>11617541.66</v>
      </c>
      <c r="H11" s="9">
        <v>0</v>
      </c>
      <c r="I11" s="9">
        <v>2050154.41</v>
      </c>
      <c r="J11" s="9">
        <v>0</v>
      </c>
      <c r="K11" s="9">
        <v>12665146.99</v>
      </c>
      <c r="L11" s="8">
        <f t="shared" si="1"/>
        <v>0.92664827525682603</v>
      </c>
      <c r="M11" s="9">
        <v>10765374.939999999</v>
      </c>
      <c r="N11" s="8">
        <f t="shared" si="2"/>
        <v>0.92664827508782954</v>
      </c>
      <c r="O11" s="9">
        <v>0</v>
      </c>
      <c r="P11" s="8" t="s">
        <v>8</v>
      </c>
      <c r="Q11" s="25" t="s">
        <v>79</v>
      </c>
      <c r="R11" s="24" t="s">
        <v>86</v>
      </c>
      <c r="S11" s="29" t="s">
        <v>9</v>
      </c>
      <c r="T11" s="11" t="s">
        <v>97</v>
      </c>
    </row>
    <row r="12" spans="1:20" ht="242.25" customHeight="1" x14ac:dyDescent="0.35">
      <c r="A12" s="45" t="s">
        <v>20</v>
      </c>
      <c r="B12" s="45" t="s">
        <v>21</v>
      </c>
      <c r="C12" s="45" t="s">
        <v>22</v>
      </c>
      <c r="D12" s="45" t="s">
        <v>13</v>
      </c>
      <c r="E12" s="41" t="s">
        <v>57</v>
      </c>
      <c r="F12" s="37">
        <f>SUM(G12:J12)</f>
        <v>7096265.7500000009</v>
      </c>
      <c r="G12" s="37">
        <v>5599176.7400000002</v>
      </c>
      <c r="H12" s="38">
        <v>494044.36</v>
      </c>
      <c r="I12" s="38">
        <v>1003044.65</v>
      </c>
      <c r="J12" s="9">
        <v>0</v>
      </c>
      <c r="K12" s="7">
        <v>7108835.8099999996</v>
      </c>
      <c r="L12" s="8">
        <f t="shared" si="1"/>
        <v>1.0017713626353408</v>
      </c>
      <c r="M12" s="9">
        <v>5666929</v>
      </c>
      <c r="N12" s="8">
        <f t="shared" ref="N12" si="3">+M12/G12</f>
        <v>1.0121003967451114</v>
      </c>
      <c r="O12" s="9">
        <v>500013.96</v>
      </c>
      <c r="P12" s="8">
        <f t="shared" ref="P12:P15" si="4">+O12/H12</f>
        <v>1.0120831254909985</v>
      </c>
      <c r="Q12" s="25" t="s">
        <v>80</v>
      </c>
      <c r="R12" s="39" t="s">
        <v>8</v>
      </c>
      <c r="S12" s="25" t="s">
        <v>89</v>
      </c>
      <c r="T12" s="11" t="s">
        <v>50</v>
      </c>
    </row>
    <row r="13" spans="1:20" ht="156" x14ac:dyDescent="0.35">
      <c r="A13" s="45" t="s">
        <v>23</v>
      </c>
      <c r="B13" s="45" t="s">
        <v>24</v>
      </c>
      <c r="C13" s="45" t="s">
        <v>25</v>
      </c>
      <c r="D13" s="45" t="s">
        <v>13</v>
      </c>
      <c r="E13" s="41" t="s">
        <v>58</v>
      </c>
      <c r="F13" s="14">
        <f t="shared" ref="F13:F15" si="5">SUM(G13:J13)</f>
        <v>1934354.35</v>
      </c>
      <c r="G13" s="14">
        <v>1644201.19</v>
      </c>
      <c r="H13" s="14">
        <v>145076.57</v>
      </c>
      <c r="I13" s="14">
        <v>145076.59</v>
      </c>
      <c r="J13" s="14">
        <v>0</v>
      </c>
      <c r="K13" s="14">
        <v>1869083.53</v>
      </c>
      <c r="L13" s="8">
        <f t="shared" ref="L13" si="6">+K13/F13</f>
        <v>0.96625705109304294</v>
      </c>
      <c r="M13" s="14">
        <v>1588720.99</v>
      </c>
      <c r="N13" s="8">
        <f>+M13/G13</f>
        <v>0.96625704911453081</v>
      </c>
      <c r="O13" s="14">
        <v>140181.26</v>
      </c>
      <c r="P13" s="8">
        <f t="shared" si="4"/>
        <v>0.9662570599787409</v>
      </c>
      <c r="Q13" s="54" t="s">
        <v>71</v>
      </c>
      <c r="R13" s="39" t="s">
        <v>8</v>
      </c>
      <c r="S13" s="25" t="s">
        <v>93</v>
      </c>
      <c r="T13" s="11" t="s">
        <v>26</v>
      </c>
    </row>
    <row r="14" spans="1:20" ht="169" x14ac:dyDescent="0.35">
      <c r="A14" s="46" t="s">
        <v>27</v>
      </c>
      <c r="B14" s="46" t="s">
        <v>28</v>
      </c>
      <c r="C14" s="46" t="s">
        <v>25</v>
      </c>
      <c r="D14" s="46" t="s">
        <v>13</v>
      </c>
      <c r="E14" s="42" t="s">
        <v>58</v>
      </c>
      <c r="F14" s="14">
        <f t="shared" si="5"/>
        <v>6574951.7299999995</v>
      </c>
      <c r="G14" s="14">
        <v>5588708.96</v>
      </c>
      <c r="H14" s="14">
        <v>493121.39</v>
      </c>
      <c r="I14" s="14">
        <v>493121.38</v>
      </c>
      <c r="J14" s="14">
        <v>0</v>
      </c>
      <c r="K14" s="14">
        <v>6469927.5</v>
      </c>
      <c r="L14" s="15">
        <f>+K14/F14</f>
        <v>0.98402661581212858</v>
      </c>
      <c r="M14" s="14">
        <v>5499438.3700000001</v>
      </c>
      <c r="N14" s="15">
        <f>+M14/G14</f>
        <v>0.98402661676624503</v>
      </c>
      <c r="O14" s="14">
        <v>485244.57</v>
      </c>
      <c r="P14" s="15">
        <f t="shared" si="4"/>
        <v>0.98402661056743046</v>
      </c>
      <c r="Q14" s="25" t="s">
        <v>82</v>
      </c>
      <c r="R14" s="24" t="s">
        <v>87</v>
      </c>
      <c r="S14" s="26" t="s">
        <v>92</v>
      </c>
      <c r="T14" s="16" t="s">
        <v>29</v>
      </c>
    </row>
    <row r="15" spans="1:20" ht="186" customHeight="1" x14ac:dyDescent="0.35">
      <c r="A15" s="45" t="s">
        <v>30</v>
      </c>
      <c r="B15" s="45" t="s">
        <v>31</v>
      </c>
      <c r="C15" s="45" t="s">
        <v>32</v>
      </c>
      <c r="D15" s="45" t="s">
        <v>13</v>
      </c>
      <c r="E15" s="41" t="s">
        <v>59</v>
      </c>
      <c r="F15" s="7">
        <f t="shared" si="5"/>
        <v>3166565.62</v>
      </c>
      <c r="G15" s="7">
        <v>2691580.76</v>
      </c>
      <c r="H15" s="7">
        <v>237492.43</v>
      </c>
      <c r="I15" s="7">
        <v>237492.43</v>
      </c>
      <c r="J15" s="7">
        <v>0</v>
      </c>
      <c r="K15" s="7">
        <v>2714918.04</v>
      </c>
      <c r="L15" s="8">
        <f t="shared" ref="L15" si="7">+K15/F15</f>
        <v>0.85736989716953982</v>
      </c>
      <c r="M15" s="7">
        <v>2307680.3199999998</v>
      </c>
      <c r="N15" s="8">
        <f t="shared" ref="N15" si="8">+M15/G15</f>
        <v>0.85736989738327596</v>
      </c>
      <c r="O15" s="9">
        <v>203618.86</v>
      </c>
      <c r="P15" s="8">
        <f t="shared" si="4"/>
        <v>0.85736989595836799</v>
      </c>
      <c r="Q15" s="25" t="s">
        <v>81</v>
      </c>
      <c r="R15" s="39" t="s">
        <v>8</v>
      </c>
      <c r="S15" s="25" t="s">
        <v>91</v>
      </c>
      <c r="T15" s="11" t="s">
        <v>33</v>
      </c>
    </row>
    <row r="16" spans="1:20" ht="144" customHeight="1" x14ac:dyDescent="0.35">
      <c r="A16" s="43" t="s">
        <v>34</v>
      </c>
      <c r="B16" s="47" t="s">
        <v>35</v>
      </c>
      <c r="C16" s="43" t="s">
        <v>36</v>
      </c>
      <c r="D16" s="43" t="s">
        <v>19</v>
      </c>
      <c r="E16" s="43" t="s">
        <v>52</v>
      </c>
      <c r="F16" s="19">
        <v>217978.01</v>
      </c>
      <c r="G16" s="28">
        <v>185281.31</v>
      </c>
      <c r="H16" s="7">
        <v>0</v>
      </c>
      <c r="I16" s="19">
        <v>32696.7</v>
      </c>
      <c r="J16" s="7">
        <v>0</v>
      </c>
      <c r="K16" s="19">
        <v>217978.01</v>
      </c>
      <c r="L16" s="20">
        <f t="shared" ref="L16:L18" si="9">+K16/F16</f>
        <v>1</v>
      </c>
      <c r="M16" s="19">
        <v>185281.31</v>
      </c>
      <c r="N16" s="20">
        <f t="shared" ref="N16:N18" si="10">+M16/G16</f>
        <v>1</v>
      </c>
      <c r="O16" s="7">
        <v>0</v>
      </c>
      <c r="P16" s="8" t="s">
        <v>8</v>
      </c>
      <c r="Q16" s="30" t="s">
        <v>37</v>
      </c>
      <c r="R16" s="24" t="s">
        <v>85</v>
      </c>
      <c r="S16" s="31" t="s">
        <v>9</v>
      </c>
      <c r="T16" s="23" t="s">
        <v>73</v>
      </c>
    </row>
    <row r="17" spans="1:20" ht="226.5" customHeight="1" x14ac:dyDescent="0.35">
      <c r="A17" s="43" t="s">
        <v>38</v>
      </c>
      <c r="B17" s="47" t="s">
        <v>62</v>
      </c>
      <c r="C17" s="43" t="s">
        <v>39</v>
      </c>
      <c r="D17" s="43" t="s">
        <v>13</v>
      </c>
      <c r="E17" s="43" t="s">
        <v>53</v>
      </c>
      <c r="F17" s="18">
        <v>1084596.53</v>
      </c>
      <c r="G17" s="17">
        <v>290000</v>
      </c>
      <c r="H17" s="17">
        <v>25588.240000000002</v>
      </c>
      <c r="I17" s="17">
        <v>769008.29</v>
      </c>
      <c r="J17" s="7">
        <v>0</v>
      </c>
      <c r="K17" s="19">
        <v>1084596.53</v>
      </c>
      <c r="L17" s="20">
        <f t="shared" si="9"/>
        <v>1</v>
      </c>
      <c r="M17" s="21">
        <v>290000</v>
      </c>
      <c r="N17" s="22">
        <f t="shared" si="10"/>
        <v>1</v>
      </c>
      <c r="O17" s="19">
        <v>25588.240000000002</v>
      </c>
      <c r="P17" s="27">
        <f>+O17/H17</f>
        <v>1</v>
      </c>
      <c r="Q17" s="56" t="s">
        <v>83</v>
      </c>
      <c r="R17" s="36" t="s">
        <v>9</v>
      </c>
      <c r="S17" s="35" t="s">
        <v>90</v>
      </c>
      <c r="T17" s="55" t="s">
        <v>43</v>
      </c>
    </row>
    <row r="18" spans="1:20" ht="240.75" customHeight="1" x14ac:dyDescent="0.35">
      <c r="A18" s="43" t="s">
        <v>40</v>
      </c>
      <c r="B18" s="48" t="s">
        <v>75</v>
      </c>
      <c r="C18" s="43" t="s">
        <v>41</v>
      </c>
      <c r="D18" s="47" t="s">
        <v>68</v>
      </c>
      <c r="E18" s="43" t="s">
        <v>60</v>
      </c>
      <c r="F18" s="21">
        <v>1470849</v>
      </c>
      <c r="G18" s="21">
        <v>1250221</v>
      </c>
      <c r="H18" s="7">
        <v>0</v>
      </c>
      <c r="I18" s="21">
        <v>220628</v>
      </c>
      <c r="J18" s="7">
        <v>0</v>
      </c>
      <c r="K18" s="19">
        <v>1469820.63</v>
      </c>
      <c r="L18" s="22">
        <f t="shared" si="9"/>
        <v>0.99930083237640299</v>
      </c>
      <c r="M18" s="19">
        <v>1249346.8899999999</v>
      </c>
      <c r="N18" s="22">
        <f t="shared" si="10"/>
        <v>0.99930083561226368</v>
      </c>
      <c r="O18" s="7">
        <v>0</v>
      </c>
      <c r="P18" s="8" t="s">
        <v>8</v>
      </c>
      <c r="Q18" s="33" t="s">
        <v>42</v>
      </c>
      <c r="R18" s="57" t="s">
        <v>88</v>
      </c>
      <c r="S18" s="32" t="s">
        <v>9</v>
      </c>
      <c r="T18" s="58" t="s">
        <v>98</v>
      </c>
    </row>
    <row r="20" spans="1:20" x14ac:dyDescent="0.35">
      <c r="A20" s="59" t="s">
        <v>49</v>
      </c>
      <c r="B20" s="59"/>
      <c r="C20" s="59"/>
    </row>
  </sheetData>
  <autoFilter ref="A7:T18"/>
  <mergeCells count="21">
    <mergeCell ref="A2:T2"/>
    <mergeCell ref="A4:A6"/>
    <mergeCell ref="B4:B6"/>
    <mergeCell ref="D4:D6"/>
    <mergeCell ref="C4:C6"/>
    <mergeCell ref="T4:T6"/>
    <mergeCell ref="F5:F6"/>
    <mergeCell ref="G5:G6"/>
    <mergeCell ref="H5:H6"/>
    <mergeCell ref="K5:L5"/>
    <mergeCell ref="M5:N5"/>
    <mergeCell ref="O5:P5"/>
    <mergeCell ref="I5:I6"/>
    <mergeCell ref="Q4:Q6"/>
    <mergeCell ref="A20:C20"/>
    <mergeCell ref="J5:J6"/>
    <mergeCell ref="F4:J4"/>
    <mergeCell ref="K4:P4"/>
    <mergeCell ref="S4:S6"/>
    <mergeCell ref="E4:E6"/>
    <mergeCell ref="R4:R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ListFieldsContentType" ma:contentTypeID="0x01010030D9DBA0AD9F4678BDDB4D5C3B1BB0E200DC267EE0039D4D42B212B402AF75EC0F" ma:contentTypeVersion="3" ma:contentTypeDescription="" ma:contentTypeScope="" ma:versionID="783ad7be3006ba5145f3c1e7a4ab34fc">
  <xsd:schema xmlns:xsd="http://www.w3.org/2001/XMLSchema" xmlns:xs="http://www.w3.org/2001/XMLSchema" xmlns:p="http://schemas.microsoft.com/office/2006/metadata/properties" xmlns:ns1="http://schemas.microsoft.com/sharepoint/v3" xmlns:ns2="120aa1fc-dcaf-4f2f-b844-518cd627cfe7" xmlns:ns3="http://schemas.microsoft.com/sharepoint/v4" targetNamespace="http://schemas.microsoft.com/office/2006/metadata/properties" ma:root="true" ma:fieldsID="d86abc54b540674b1550c20d12241bab" ns1:_="" ns2:_="" ns3:_="">
    <xsd:import namespace="http://schemas.microsoft.com/sharepoint/v3"/>
    <xsd:import namespace="120aa1fc-dcaf-4f2f-b844-518cd627cfe7"/>
    <xsd:import namespace="http://schemas.microsoft.com/sharepoint/v4"/>
    <xsd:element name="properties">
      <xsd:complexType>
        <xsd:sequence>
          <xsd:element name="documentManagement">
            <xsd:complexType>
              <xsd:all>
                <xsd:element ref="ns2:Viesas" minOccurs="0"/>
                <xsd:element ref="ns2:Pagrindinis" minOccurs="0"/>
                <xsd:element ref="ns2:Antrinis" minOccurs="0"/>
                <xsd:element ref="ns3:IconOverlay" minOccurs="0"/>
                <xsd:element ref="ns1:xd_ProgID" minOccurs="0"/>
                <xsd:element ref="ns1:TemplateUrl" minOccurs="0"/>
                <xsd:element ref="ns1:xd_Signature" minOccurs="0"/>
                <xsd:element ref="ns2:rusiavim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xd_ProgID" ma:index="7" nillable="true" ma:displayName="HTML failo saitas" ma:hidden="true" ma:internalName="xd_ProgID">
      <xsd:simpleType>
        <xsd:restriction base="dms:Text"/>
      </xsd:simpleType>
    </xsd:element>
    <xsd:element name="TemplateUrl" ma:index="8" nillable="true" ma:displayName="Šablono saitas" ma:hidden="true" ma:internalName="TemplateUrl">
      <xsd:simpleType>
        <xsd:restriction base="dms:Text"/>
      </xsd:simpleType>
    </xsd:element>
    <xsd:element name="xd_Signature" ma:index="9" nillable="true" ma:displayName="Pasirašyta" ma:hidden="true" ma:internalName="xd_Signature"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20aa1fc-dcaf-4f2f-b844-518cd627cfe7" elementFormDefault="qualified">
    <xsd:import namespace="http://schemas.microsoft.com/office/2006/documentManagement/types"/>
    <xsd:import namespace="http://schemas.microsoft.com/office/infopath/2007/PartnerControls"/>
    <xsd:element name="Viesas" ma:index="1" nillable="true" ma:displayName="Viešas" ma:default="0" ma:internalName="Viesas">
      <xsd:simpleType>
        <xsd:restriction base="dms:Boolean"/>
      </xsd:simpleType>
    </xsd:element>
    <xsd:element name="Pagrindinis" ma:index="2" nillable="true" ma:displayName="Priemonė" ma:default="0" ma:internalName="Pagrindinis">
      <xsd:simpleType>
        <xsd:restriction base="dms:Boolean"/>
      </xsd:simpleType>
    </xsd:element>
    <xsd:element name="Antrinis" ma:index="3" nillable="true" ma:displayName="Vykdymas" ma:default="0" ma:internalName="Antrinis">
      <xsd:simpleType>
        <xsd:restriction base="dms:Boolean"/>
      </xsd:simpleType>
    </xsd:element>
    <xsd:element name="rusiavimas" ma:index="10" nillable="true" ma:displayName="Rūšiavimas" ma:internalName="rusiavimas"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0"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emplateUrl xmlns="http://schemas.microsoft.com/sharepoint/v3" xsi:nil="true"/>
    <Pagrindinis xmlns="120aa1fc-dcaf-4f2f-b844-518cd627cfe7">false</Pagrindinis>
    <IconOverlay xmlns="http://schemas.microsoft.com/sharepoint/v4" xsi:nil="true"/>
    <rusiavimas xmlns="120aa1fc-dcaf-4f2f-b844-518cd627cfe7">9</rusiavimas>
    <Viesas xmlns="120aa1fc-dcaf-4f2f-b844-518cd627cfe7">true</Viesas>
    <xd_ProgID xmlns="http://schemas.microsoft.com/sharepoint/v3" xsi:nil="true"/>
    <Antrinis xmlns="120aa1fc-dcaf-4f2f-b844-518cd627cfe7">true</Antrinis>
  </documentManagement>
</p:properties>
</file>

<file path=customXml/itemProps1.xml><?xml version="1.0" encoding="utf-8"?>
<ds:datastoreItem xmlns:ds="http://schemas.openxmlformats.org/officeDocument/2006/customXml" ds:itemID="{D2732D06-7CAD-441A-B67B-E56A8FB647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0aa1fc-dcaf-4f2f-b844-518cd627cfe7"/>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5C2D30-701D-4378-9514-EF4118D515E0}">
  <ds:schemaRefs>
    <ds:schemaRef ds:uri="http://purl.org/dc/dcmitype/"/>
    <ds:schemaRef ds:uri="http://schemas.microsoft.com/office/infopath/2007/PartnerControls"/>
    <ds:schemaRef ds:uri="http://purl.org/dc/elements/1.1/"/>
    <ds:schemaRef ds:uri="http://schemas.microsoft.com/office/2006/metadata/properties"/>
    <ds:schemaRef ds:uri="http://schemas.microsoft.com/sharepoint/v3"/>
    <ds:schemaRef ds:uri="http://schemas.microsoft.com/office/2006/documentManagement/types"/>
    <ds:schemaRef ds:uri="http://purl.org/dc/terms/"/>
    <ds:schemaRef ds:uri="http://schemas.openxmlformats.org/package/2006/metadata/core-properties"/>
    <ds:schemaRef ds:uri="120aa1fc-dcaf-4f2f-b844-518cd627cfe7"/>
    <ds:schemaRef ds:uri="http://schemas.microsoft.com/sharepoint/v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ITVP_rizikingi projektai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Akvilė Svirkė</dc:creator>
  <cp:keywords/>
  <dc:description/>
  <cp:lastModifiedBy>„Windows“ vartotojas</cp:lastModifiedBy>
  <cp:revision/>
  <dcterms:created xsi:type="dcterms:W3CDTF">2022-07-14T10:57:18Z</dcterms:created>
  <dcterms:modified xsi:type="dcterms:W3CDTF">2024-09-06T11:18:14Z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0x01010030D9DBA0AD9F4678BDDB4D5C3B1BB0E200DC267EE0039D4D42B212B402AF75EC0F</vt:lpwstr>
  </property>
</Properties>
</file>